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1. OCAK\"/>
    </mc:Choice>
  </mc:AlternateContent>
  <xr:revisionPtr revIDLastSave="0" documentId="13_ncr:1_{F29DD067-98AD-47DF-8833-C75957C744A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<sst xmlns="http://schemas.openxmlformats.org/spreadsheetml/2006/main" count="53" uniqueCount="44">
  <si>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</si>
  <si>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</si>
  <si>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</si>
  <si>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</si>
  <si>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</si>
  <si>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</si>
  <si>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</si>
  <si>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</si>
  <si>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</si>
  <si>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</si>
  <si>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</si>
  <si>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</si>
  <si>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</si>
  <si>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</si>
  <si>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</si>
  <si>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</si>
  <si>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</si>
  <si>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</si>
  <si>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</si>
  <si>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</si>
  <si>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</si>
  <si>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</si>
  <si>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</si>
  <si>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</si>
  <si>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</si>
  <si>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</si>
  <si>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</si>
  <si>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</si>
  <si>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</si>
  <si>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</si>
  <si>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</si>
  <si>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</si>
  <si>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</si>
  <si>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</si>
  <si>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</si>
  <si>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</si>
  <si>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</si>
  <si>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</si>
  <si>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</si>
  <si>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ALİ MUSTAFA ÖZDEMİR</t>
  </si>
  <si>
    <t>AKBAY TENEKECİLİK</t>
  </si>
  <si>
    <t>ZİRVE ÇATI ZAFER EFE</t>
  </si>
  <si>
    <t>02,01,2024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</si>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</sst>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17" sqref="I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43</v>
      </c>
      <c r="F2" s="67"/>
      <c r="G2" s="67"/>
      <c r="H2" s="67"/>
      <c r="I2" s="67"/>
      <c r="J2" s="67"/>
      <c r="K2" s="3" t="s">
        <v>3</v>
      </c>
      <c r="L2" s="4">
        <f ca="1">TODAY()</f>
        <v>45294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42</v>
      </c>
      <c r="D5" s="11"/>
      <c r="E5" s="12">
        <v>22350</v>
      </c>
      <c r="F5" s="1"/>
      <c r="G5" s="13" t="str">
        <f t="shared" ref="G5" si="0">IF(A5="","",(A5))</f>
        <v>ALİ MUSTAFA ÖZDEMİR</v>
      </c>
      <c r="H5" s="12"/>
      <c r="I5" s="12"/>
      <c r="J5" s="12"/>
      <c r="K5" s="12">
        <f>IF(G5="","",SUM(E5-H5-I5-J5))</f>
        <v>22350</v>
      </c>
      <c r="L5" s="11"/>
      <c r="M5" s="1"/>
      <c r="N5" s="46">
        <v>200</v>
      </c>
      <c r="O5" s="35"/>
      <c r="P5" s="42">
        <v>100</v>
      </c>
      <c r="Q5" s="43">
        <v>100</v>
      </c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40000</v>
      </c>
    </row>
    <row r="6" spans="1:27" ht="15" customHeight="1" x14ac:dyDescent="0.35">
      <c r="A6" s="59" t="s">
        <v>40</v>
      </c>
      <c r="B6" s="60"/>
      <c r="C6" s="10" t="s">
        <v>42</v>
      </c>
      <c r="D6" s="11"/>
      <c r="E6" s="12">
        <v>42800</v>
      </c>
      <c r="F6" s="1"/>
      <c r="G6" s="13" t="str">
        <f>IF(A6="","",(A6))</f>
        <v>AKBAY TENEKECİLİK</v>
      </c>
      <c r="H6" s="12">
        <v>42800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27</v>
      </c>
      <c r="Q6" s="43">
        <v>11</v>
      </c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3800</v>
      </c>
    </row>
    <row r="7" spans="1:27" ht="15" customHeight="1" x14ac:dyDescent="0.35">
      <c r="A7" s="59" t="s">
        <v>41</v>
      </c>
      <c r="B7" s="60"/>
      <c r="C7" s="10" t="s">
        <v>42</v>
      </c>
      <c r="D7" s="11"/>
      <c r="E7" s="12">
        <v>40000</v>
      </c>
      <c r="F7" s="1"/>
      <c r="G7" s="13" t="str">
        <f>IF(A7="","",(A7))</f>
        <v>ZİRVE ÇATI ZAFER EFE</v>
      </c>
      <c r="H7" s="12"/>
      <c r="I7" s="12"/>
      <c r="J7" s="12"/>
      <c r="K7" s="12">
        <f t="shared" si="1"/>
        <v>40000</v>
      </c>
      <c r="L7" s="11"/>
      <c r="M7" s="1"/>
      <c r="N7" s="46">
        <v>50</v>
      </c>
      <c r="O7" s="35"/>
      <c r="P7" s="42">
        <v>2</v>
      </c>
      <c r="Q7" s="43">
        <v>1</v>
      </c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150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2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20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43975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4500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105150</v>
      </c>
      <c r="F22" s="1"/>
      <c r="G22" s="16" t="s">
        <v>17</v>
      </c>
      <c r="H22" s="17">
        <f>SUM(H5:H21)</f>
        <v>47300</v>
      </c>
      <c r="I22" s="17">
        <f>SUM(I5:I21)</f>
        <v>0</v>
      </c>
      <c r="J22" s="17">
        <f>SUM(J5:J21)</f>
        <v>0</v>
      </c>
      <c r="K22" s="17">
        <f>SUM(K5:K21)</f>
        <v>62350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373966</v>
      </c>
      <c r="D25" s="18">
        <v>375103</v>
      </c>
      <c r="E25" s="19">
        <f>IF(C25="","",SUM(D25-C25))</f>
        <v>1137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2915</v>
      </c>
      <c r="D26" s="21"/>
      <c r="E26" s="20">
        <f>IF(C26="","",SUM(C26/E25))</f>
        <v>2.563764291996482</v>
      </c>
      <c r="F26" s="1"/>
      <c r="G26" s="11" t="s">
        <v>26</v>
      </c>
      <c r="H26" s="12">
        <v>2915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3322</v>
      </c>
      <c r="D27" s="21"/>
      <c r="E27" s="22">
        <f>SUM(C27/E22)</f>
        <v>3.1592962434617212E-2</v>
      </c>
      <c r="F27" s="1"/>
      <c r="G27" s="11" t="s">
        <v>28</v>
      </c>
      <c r="H27" s="12">
        <v>407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3322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43978</v>
      </c>
      <c r="D36" s="1"/>
      <c r="E36" s="1"/>
      <c r="F36" s="1"/>
      <c r="G36" s="26" t="s">
        <v>31</v>
      </c>
      <c r="H36" s="15">
        <f>IF(H33="","",SUM(H22-H33))</f>
        <v>43978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2024-01-03T06:58:03Z</cp:lastPrinted>
  <dcterms:created xsi:type="dcterms:W3CDTF">2022-08-24T05:29:34Z</dcterms:created>
  <dcterms:modified xsi:type="dcterms:W3CDTF">2024-01-03T15:01:27Z</dcterms:modified>
</cp:coreProperties>
</file>